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<sst xmlns="http://schemas.openxmlformats.org/spreadsheetml/2006/main" count="51" uniqueCount="44">
  <si>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</si>
  <si>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</si>
  <si>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</si>
  <si>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</si>
  <si>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</si>
  <si>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</si>
  <si>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</si>
  <si>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</si>
  <si>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</si>
  <si>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</si>
  <si>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</si>
  <si>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</si>
  <si>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</si>
  <si>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</si>
  <si>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</si>
  <si>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</si>
  <si>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</si>
  <si>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</si>
  <si>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</si>
  <si>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</si>
  <si>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</si>
  <si>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</si>
  <si>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</si>
  <si>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</si>
  <si>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</si>
  <si>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</si>
  <si>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</si>
  <si>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</si>
  <si>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</si>
  <si>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</si>
  <si>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</si>
  <si>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</si>
  <si>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</si>
  <si>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</si>
  <si>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</si>
  <si>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</si>
  <si>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</si>
  <si>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</si>
  <si>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Brinkley Parish council</t>
  </si>
  <si>
    <t>2018/19</t>
  </si>
  <si>
    <t>2019/20</t>
  </si>
  <si>
    <t>Allotment rents-£302.50, Grasscutting rebate £383.13, CBS interest £42.40, VAT rebate £217.44</t>
  </si>
  <si>
    <t>clerk expenses 79.59, grasscutting £820, payroll £108, memberships 145.66, insurance 481.52, donations 1825, audit 60, allotment water 60, play area 851.80, village sign 255, highways 756.49</t>
  </si>
  <si>
    <t>For highways work as a result of LHI bid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</si>
</sst>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37</v>
      </c>
    </row>
    <row r="5" spans="1:13" ht="83.25" customHeight="1">
      <c r="A5" s="49" t="s">
        <v>35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.75">
      <c r="D8" s="38" t="s">
        <v>39</v>
      </c>
      <c r="E8" s="27"/>
      <c r="F8" s="38" t="s">
        <v>40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20046</v>
      </c>
      <c r="F11" s="8">
        <v>23196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8804</v>
      </c>
      <c r="F13" s="8">
        <v>8804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40.5" customHeight="1" thickBot="1">
      <c r="A15" s="42" t="s">
        <v>3</v>
      </c>
      <c r="B15" s="42"/>
      <c r="C15" s="42"/>
      <c r="D15" s="8">
        <v>2209</v>
      </c>
      <c r="F15" s="8">
        <v>1005</v>
      </c>
      <c r="G15" s="5">
        <f>F15-D15</f>
        <v>-1204</v>
      </c>
      <c r="H15" s="6">
        <f>IF((D15&gt;F15),(D15-F15)/D15,IF(D15&lt;F15,-(D15-F15)/D15,IF(D15=F15,0)))</f>
        <v>0.5450430058850159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IF(H15&lt;15%,"NO","YES")</f>
        <v>YES</v>
      </c>
      <c r="M15" s="10" t="s">
        <v>41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3510</v>
      </c>
      <c r="F17" s="8">
        <v>3570</v>
      </c>
      <c r="G17" s="5">
        <f>F17-D17</f>
        <v>60</v>
      </c>
      <c r="H17" s="6">
        <f>IF((D17&gt;F17),(D17-F17)/D17,IF(D17&lt;F17,-(D17-F17)/D17,IF(D17=F17,0)))</f>
        <v>0.017094017094017096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IF(H17&lt;15%,"NO","YES")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/>
      <c r="F19" s="8"/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66" customHeight="1" thickBot="1">
      <c r="A21" s="42" t="s">
        <v>21</v>
      </c>
      <c r="B21" s="42"/>
      <c r="C21" s="42"/>
      <c r="D21" s="8">
        <v>4353</v>
      </c>
      <c r="F21" s="8">
        <v>5643</v>
      </c>
      <c r="G21" s="5">
        <f>F21-D21</f>
        <v>1290</v>
      </c>
      <c r="H21" s="6">
        <f>IF((D21&gt;F21),(D21-F21)/D21,IF(D21&lt;F21,-(D21-F21)/D21,IF(D21=F21,0)))</f>
        <v>0.2963473466574776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IF(H21&lt;15%,"NO","YES")</f>
        <v>YES</v>
      </c>
      <c r="M21" s="10" t="s">
        <v>42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23196</v>
      </c>
      <c r="F23" s="2">
        <f>F11+F13+F15-F17-F19-F21</f>
        <v>23792</v>
      </c>
      <c r="G23" s="5"/>
      <c r="H23" s="6"/>
      <c r="K23" s="4"/>
      <c r="L23" s="4"/>
      <c r="M23" s="14" t="s">
        <v>12</v>
      </c>
      <c r="N23" s="23"/>
    </row>
    <row r="24" spans="1:14" s="17" customFormat="1" ht="55.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23196</v>
      </c>
      <c r="F26" s="8">
        <v>23792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34193</v>
      </c>
      <c r="F28" s="8">
        <v>34193</v>
      </c>
      <c r="G28" s="5">
        <f>F28-D28</f>
        <v>0</v>
      </c>
      <c r="H28" s="6">
        <f>IF((D28&gt;F28),(D28-F28)/D28,IF(D28&lt;F28,-(D28-F28)/D28,IF(D28=F28,0)))</f>
        <v>0</v>
      </c>
      <c r="I28" s="3">
        <f>IF(D28-F28&lt;200,0,IF(D28-F28&gt;200,1,IF(D28-F28=200,1)))</f>
        <v>0</v>
      </c>
      <c r="J28" s="3">
        <f>IF(F28-D28&lt;200,0,IF(F28-D28&gt;200,1,IF(F28-D28=200,1)))</f>
        <v>0</v>
      </c>
      <c r="K28" s="4">
        <f>IF(H28&lt;0.15,0,IF(H28&gt;0.15,1,IF(H28=0.15,1)))</f>
        <v>0</v>
      </c>
      <c r="L28" s="4" t="str">
        <f>IF(H28&lt;15%,"NO","YES")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7" sqref="F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36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6" ht="14.25">
      <c r="B7" s="34" t="s">
        <v>27</v>
      </c>
      <c r="D7" s="34">
        <v>7000</v>
      </c>
      <c r="F7" t="s">
        <v>43</v>
      </c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7000</v>
      </c>
    </row>
    <row r="16" spans="1:4" ht="14.25">
      <c r="A16" s="31" t="s">
        <v>25</v>
      </c>
      <c r="D16" s="34">
        <v>16792</v>
      </c>
    </row>
    <row r="17" ht="14.25">
      <c r="E17" s="33">
        <f>D16</f>
        <v>16792</v>
      </c>
    </row>
    <row r="18" spans="1:6" ht="15" thickBot="1">
      <c r="A18" s="31" t="s">
        <v>26</v>
      </c>
      <c r="F18" s="35">
        <f>E14+E17</f>
        <v>23792</v>
      </c>
    </row>
    <row r="19" ht="1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hayley livermore</cp:lastModifiedBy>
  <dcterms:created xsi:type="dcterms:W3CDTF">2012-07-11T10:01:28Z</dcterms:created>
  <dcterms:modified xsi:type="dcterms:W3CDTF">2020-05-30T16:21:47Z</dcterms:modified>
  <cp:category/>
  <cp:version/>
  <cp:contentType/>
  <cp:contentStatus/>
</cp:coreProperties>
</file>