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<sst xmlns="http://schemas.openxmlformats.org/spreadsheetml/2006/main" count="51" uniqueCount="44">
  <si>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</si>
  <si>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</si>
  <si>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</si>
  <si>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</si>
  <si>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</si>
  <si>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</si>
  <si>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</si>
  <si>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</si>
  <si>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</si>
  <si>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</si>
  <si>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</si>
  <si>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</si>
  <si>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</si>
  <si>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</si>
  <si>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</si>
  <si>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</si>
  <si>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</si>
  <si>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</si>
  <si>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</si>
  <si>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</si>
  <si>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</si>
  <si>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</si>
  <si>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</si>
  <si>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</si>
  <si>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</si>
  <si>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</si>
  <si>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</si>
  <si>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</si>
  <si>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</si>
  <si>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</si>
  <si>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</si>
  <si>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</si>
  <si>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</si>
  <si>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</si>
  <si>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</si>
  <si>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</si>
  <si>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</si>
  <si>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</si>
  <si>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</si>
  <si>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</si>
  <si>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Brinkley Parish council</t>
  </si>
  <si>
    <t>2018-19- Precept £8804. Allotment rents- £254.48, Grasscutting-£383.13, Bank Interest £18.60, VAT rebate £1521.45</t>
  </si>
  <si>
    <t>Grasscutting- £984, Payroll £108, Hall Hire £90, Insurance £468.95, Donations £1725, Allotment work £176.50, Park maintenance £466.40, Noticeboard work £120, Defibrillator fitting £178.60, Data protection registration £35</t>
  </si>
  <si>
    <t>for Speed calming measures and Local Highways Initiative bid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</si>
</sst>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22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/>
      <c r="L3" s="9"/>
    </row>
    <row r="4" ht="13.5">
      <c r="A4" s="1" t="s">
        <v>39</v>
      </c>
    </row>
    <row r="5" spans="1:13" ht="83.25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27354</v>
      </c>
      <c r="F11" s="8">
        <v>20046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22</v>
      </c>
      <c r="B13" s="49"/>
      <c r="C13" s="50"/>
      <c r="D13" s="8">
        <v>8804</v>
      </c>
      <c r="F13" s="8">
        <v>8804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43.5" customHeight="1" thickBot="1">
      <c r="A15" s="44" t="s">
        <v>3</v>
      </c>
      <c r="B15" s="44"/>
      <c r="C15" s="44"/>
      <c r="D15" s="8">
        <v>1028</v>
      </c>
      <c r="F15" s="8">
        <v>2209</v>
      </c>
      <c r="G15" s="5">
        <f>F15-D15</f>
        <v>1181</v>
      </c>
      <c r="H15" s="6">
        <f>IF((D15&gt;F15),(D15-F15)/D15,IF(D15&lt;F15,-(D15-F15)/D15,IF(D15=F15,0)))</f>
        <v>1.1488326848249026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41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3592</v>
      </c>
      <c r="F17" s="8">
        <v>3510</v>
      </c>
      <c r="G17" s="5">
        <f>F17-D17</f>
        <v>-82</v>
      </c>
      <c r="H17" s="6">
        <f>IF((D17&gt;F17),(D17-F17)/D17,IF(D17&lt;F17,-(D17-F17)/D17,IF(D17=F17,0)))</f>
        <v>0.022828507795100223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76.5" customHeight="1" thickBot="1">
      <c r="A21" s="44" t="s">
        <v>23</v>
      </c>
      <c r="B21" s="44"/>
      <c r="C21" s="44"/>
      <c r="D21" s="8">
        <v>13548</v>
      </c>
      <c r="F21" s="8">
        <v>4353</v>
      </c>
      <c r="G21" s="5">
        <f>F21-D21</f>
        <v>-9195</v>
      </c>
      <c r="H21" s="6">
        <f>IF((D21&gt;F21),(D21-F21)/D21,IF(D21&lt;F21,-(D21-F21)/D21,IF(D21=F21,0)))</f>
        <v>0.6786979627989371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42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20046</v>
      </c>
      <c r="F23" s="2">
        <f>F11+F13+F15-F17-F19-F21</f>
        <v>23196</v>
      </c>
      <c r="G23" s="5"/>
      <c r="H23" s="6"/>
      <c r="K23" s="4"/>
      <c r="L23" s="4"/>
      <c r="M23" s="14" t="s">
        <v>12</v>
      </c>
      <c r="N23" s="23"/>
    </row>
    <row r="24" spans="1:14" s="17" customFormat="1" ht="55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20046</v>
      </c>
      <c r="F26" s="8">
        <v>23196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34193</v>
      </c>
      <c r="F28" s="8">
        <v>34193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21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9" sqref="H9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4.25">
      <c r="A3" t="s">
        <v>25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26</v>
      </c>
    </row>
    <row r="7" spans="2:5" ht="14.25">
      <c r="B7" s="34" t="s">
        <v>29</v>
      </c>
      <c r="D7" s="34">
        <v>5000</v>
      </c>
      <c r="E7" t="s">
        <v>43</v>
      </c>
    </row>
    <row r="8" spans="2:4" ht="15" customHeight="1">
      <c r="B8" s="34" t="s">
        <v>30</v>
      </c>
      <c r="D8" s="34"/>
    </row>
    <row r="9" spans="2:4" ht="14.25">
      <c r="B9" s="34" t="s">
        <v>31</v>
      </c>
      <c r="D9" s="34"/>
    </row>
    <row r="10" spans="2:4" ht="14.25">
      <c r="B10" s="34" t="s">
        <v>32</v>
      </c>
      <c r="D10" s="34"/>
    </row>
    <row r="11" spans="2:4" ht="14.25">
      <c r="B11" s="34" t="s">
        <v>33</v>
      </c>
      <c r="D11" s="34"/>
    </row>
    <row r="12" spans="2:4" ht="14.25">
      <c r="B12" s="34" t="s">
        <v>34</v>
      </c>
      <c r="D12" s="34"/>
    </row>
    <row r="13" spans="2:4" ht="14.25">
      <c r="B13" s="34" t="s">
        <v>35</v>
      </c>
      <c r="D13" s="34"/>
    </row>
    <row r="14" ht="14.25">
      <c r="E14" s="33">
        <f>SUM(D7:D13)</f>
        <v>5000</v>
      </c>
    </row>
    <row r="16" spans="1:5" ht="14.25">
      <c r="A16" s="31" t="s">
        <v>27</v>
      </c>
      <c r="D16" s="34">
        <v>18196</v>
      </c>
      <c r="E16">
        <v>18196</v>
      </c>
    </row>
    <row r="17" ht="14.25">
      <c r="E17" s="33">
        <f>D16</f>
        <v>18196</v>
      </c>
    </row>
    <row r="18" spans="1:6" ht="15" thickBot="1">
      <c r="A18" s="31" t="s">
        <v>28</v>
      </c>
      <c r="F18" s="35">
        <f>E14+E17</f>
        <v>23196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hayley livermore</cp:lastModifiedBy>
  <dcterms:created xsi:type="dcterms:W3CDTF">2012-07-11T10:01:28Z</dcterms:created>
  <dcterms:modified xsi:type="dcterms:W3CDTF">2019-06-16T10:45:15Z</dcterms:modified>
  <cp:category/>
  <cp:version/>
  <cp:contentType/>
  <cp:contentStatus/>
</cp:coreProperties>
</file>